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35" i="4" l="1"/>
  <c r="G30" i="4"/>
  <c r="G46" i="4" s="1"/>
  <c r="G14" i="4"/>
  <c r="G26" i="4" s="1"/>
  <c r="C13" i="4"/>
  <c r="C28" i="4" s="1"/>
  <c r="C26" i="4"/>
  <c r="G48" i="4" l="1"/>
  <c r="F35" i="4"/>
  <c r="F30" i="4"/>
  <c r="F14" i="4"/>
  <c r="F26" i="4" s="1"/>
  <c r="B26" i="4"/>
  <c r="B13" i="4"/>
  <c r="F46" i="4" l="1"/>
  <c r="F48" i="4" s="1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<sst xmlns="http://schemas.openxmlformats.org/spreadsheetml/2006/main" count="66" uniqueCount="66">
  <si>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</si>
  <si>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</si>
  <si>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</si>
  <si>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</si>
  <si>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</si>
  <si>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</si>
  <si>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</si>
  <si>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</si>
  <si>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</si>
  <si>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</si>
  <si>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</si>
  <si>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</si>
  <si>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</si>
  <si>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</si>
  <si>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</si>
  <si>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</si>
  <si>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</si>
  <si>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</si>
  <si>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</si>
  <si>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</si>
  <si>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</si>
  <si>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</si>
  <si>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</si>
  <si>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</si>
  <si>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</si>
  <si>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</si>
  <si>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</si>
  <si>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</si>
  <si>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</si>
  <si>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</si>
  <si>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</si>
  <si>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</si>
  <si>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</si>
  <si>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</si>
  <si>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</si>
  <si>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</si>
  <si>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</si>
  <si>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</si>
  <si>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</si>
  <si>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</si>
  <si>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</si>
  <si>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</si>
  <si>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</si>
  <si>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</si>
  <si>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</si>
  <si>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</si>
  <si>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</si>
  <si>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</si>
  <si>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</si>
  <si>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</si>
  <si>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</si>
  <si>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</si>
  <si>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</si>
  <si>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</si>
  <si>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</si>
  <si>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</si>
  <si>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</si>
  <si>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</si>
  <si>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</si>
  <si>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</si>
  <si>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</si>
  <si>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</si>
  <si>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</si>
  <si>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</si>
  <si>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Situación Financiera
Al 31 de Diciembre de 2020 y 31 de Diciembre de 2019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</si>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</sst>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1" zoomScaleNormal="100" zoomScaleSheetLayoutView="100" workbookViewId="0">
      <selection activeCell="A52" sqref="A52"/>
    </sheetView>
  </sheetViews>
  <sheetFormatPr baseColWidth="10" defaultColWidth="12" defaultRowHeight="11.25" x14ac:dyDescent="0.2"/>
  <cols>
    <col min="1" max="1" width="67.83203125" style="1" customWidth="1"/>
    <col min="2" max="2" width="29.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64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39036373.109999999</v>
      </c>
      <c r="C5" s="12">
        <v>38362325.920000002</v>
      </c>
      <c r="D5" s="17"/>
      <c r="E5" s="11" t="s">
        <v>41</v>
      </c>
      <c r="F5" s="12">
        <v>53852.13</v>
      </c>
      <c r="G5" s="5">
        <v>52579.97</v>
      </c>
    </row>
    <row r="6" spans="1:7" x14ac:dyDescent="0.2">
      <c r="A6" s="30" t="s">
        <v>28</v>
      </c>
      <c r="B6" s="12">
        <v>0</v>
      </c>
      <c r="C6" s="12">
        <v>3701.47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19173.2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39036373.109999999</v>
      </c>
      <c r="C13" s="10">
        <f>SUM(C5:C12)</f>
        <v>38366027.390000001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73025.33</v>
      </c>
      <c r="G14" s="6">
        <f>SUM(G5:G13)</f>
        <v>52579.97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1728450.86</v>
      </c>
      <c r="C19" s="12">
        <v>1745304.78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-2949594.26</v>
      </c>
      <c r="C21" s="12">
        <v>-2878414.72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19892.060000000001</v>
      </c>
      <c r="C22" s="12">
        <v>20884.04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21167517.559999999</v>
      </c>
      <c r="C26" s="10">
        <f>SUM(C16:C25)</f>
        <v>21256543.000000004</v>
      </c>
      <c r="D26" s="17"/>
      <c r="E26" s="39" t="s">
        <v>57</v>
      </c>
      <c r="F26" s="10">
        <f>+F14</f>
        <v>73025.33</v>
      </c>
      <c r="G26" s="6">
        <f>+G14</f>
        <v>52579.97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60203890.670000002</v>
      </c>
      <c r="C28" s="10">
        <f>+C13+C26</f>
        <v>59622570.390000001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f>SUM(G31:G33)</f>
        <v>108282507.20000002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182196540.21000001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-48151641.859999999</v>
      </c>
      <c r="G35" s="6">
        <f>SUM(G36:G37)</f>
        <v>-48712516.780000001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560874.92000000004</v>
      </c>
      <c r="G36" s="5">
        <v>1009281.58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-48712516.780000001</v>
      </c>
      <c r="G37" s="5">
        <v>-49721798.359999999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60130865.340000018</v>
      </c>
      <c r="G46" s="6">
        <f>+G30+G35</f>
        <v>59569990.420000017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60203890.670000017</v>
      </c>
      <c r="G48" s="20">
        <f>+G26+G46</f>
        <v>59622570.390000015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65</v>
      </c>
    </row>
    <row r="53" spans="1:7" x14ac:dyDescent="0.2">
      <c r="A53" s="42" t="s">
        <v>58</v>
      </c>
      <c r="B53" s="42" t="s">
        <v>59</v>
      </c>
    </row>
    <row r="54" spans="1:7" x14ac:dyDescent="0.2">
      <c r="A54" s="42" t="s">
        <v>60</v>
      </c>
      <c r="B54" s="42" t="s">
        <v>61</v>
      </c>
    </row>
    <row r="55" spans="1:7" x14ac:dyDescent="0.2">
      <c r="A55" s="42" t="s">
        <v>62</v>
      </c>
      <c r="B55" s="42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2018-03-04T05:00:29Z</cp:lastPrinted>
  <dcterms:created xsi:type="dcterms:W3CDTF">2012-12-11T20:26:08Z</dcterms:created>
  <dcterms:modified xsi:type="dcterms:W3CDTF">2021-02-04T19:24:46Z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